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779E8DB3-E9F8-4F7A-B096-E7C48E2AD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<sst xmlns="http://schemas.openxmlformats.org/spreadsheetml/2006/main" count="64" uniqueCount="64">
  <si>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</si>
  <si>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</si>
  <si>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</si>
  <si>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</si>
  <si>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</si>
  <si>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</si>
  <si>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</si>
  <si>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</si>
  <si>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</si>
  <si>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</si>
  <si>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</si>
  <si>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</si>
  <si>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</si>
  <si>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</si>
  <si>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</si>
  <si>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</si>
  <si>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</si>
  <si>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</si>
  <si>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</si>
  <si>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</si>
  <si>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</si>
  <si>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</si>
  <si>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</si>
  <si>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</si>
  <si>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</si>
  <si>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</si>
  <si>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</si>
  <si>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</si>
  <si>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</si>
  <si>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</si>
  <si>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</si>
  <si>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</si>
  <si>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</si>
  <si>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</si>
  <si>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</si>
  <si>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</si>
  <si>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</si>
  <si>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</si>
  <si>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</si>
  <si>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</si>
  <si>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</si>
  <si>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</si>
  <si>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</si>
  <si>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</si>
  <si>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</si>
  <si>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</si>
  <si>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</si>
  <si>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</si>
  <si>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</si>
  <si>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</si>
  <si>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</si>
  <si>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</si>
  <si>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</si>
  <si>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</si>
  <si>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</si>
  <si>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</si>
  <si>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</si>
  <si>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</si>
  <si>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</si>
  <si>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</si>
  <si>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</si>
  <si>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</si>
  <si>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</si>
  <si>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San Felipe, Gto.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</si>
</sst>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2314575</xdr:colOff>
      <xdr:row>41</xdr:row>
      <xdr:rowOff>57150</xdr:rowOff>
    </xdr:from>
    <xdr:to>
      <xdr:col>4</xdr:col>
      <xdr:colOff>938005</xdr:colOff>
      <xdr:row>46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67B87E-E0CE-4FBB-A5B3-1D12185C792C}"/>
            </a:ext>
          </a:extLst>
        </xdr:cNvPr>
        <xdr:cNvSpPr txBox="1"/>
      </xdr:nvSpPr>
      <xdr:spPr>
        <a:xfrm>
          <a:off x="2314575" y="66484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7" zoomScaleNormal="100" zoomScaleSheetLayoutView="90" workbookViewId="0">
      <selection activeCell="J39" sqref="J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17739091.649999999</v>
      </c>
      <c r="C5" s="15">
        <f t="shared" ref="C5:G5" si="0">+C6+C9+C18+C22+C25+C30</f>
        <v>2951439.85</v>
      </c>
      <c r="D5" s="15">
        <f t="shared" si="0"/>
        <v>20690531.5</v>
      </c>
      <c r="E5" s="15">
        <f t="shared" si="0"/>
        <v>7935421.1199999992</v>
      </c>
      <c r="F5" s="15">
        <f t="shared" si="0"/>
        <v>7935421.1199999992</v>
      </c>
      <c r="G5" s="15">
        <f t="shared" si="0"/>
        <v>12755110.380000003</v>
      </c>
    </row>
    <row r="6" spans="1:8" x14ac:dyDescent="0.2">
      <c r="A6" s="8" t="s">
        <v>0</v>
      </c>
      <c r="B6" s="16">
        <f>SUM(B7:B8)</f>
        <v>2899356.35</v>
      </c>
      <c r="C6" s="16">
        <f>SUM(C7:C8)</f>
        <v>53848</v>
      </c>
      <c r="D6" s="16">
        <f t="shared" ref="D6:G6" si="1">SUM(D7:D8)</f>
        <v>2953204.35</v>
      </c>
      <c r="E6" s="16">
        <f t="shared" si="1"/>
        <v>1195056.83</v>
      </c>
      <c r="F6" s="16">
        <f t="shared" si="1"/>
        <v>1195056.83</v>
      </c>
      <c r="G6" s="16">
        <f t="shared" si="1"/>
        <v>1758147.52</v>
      </c>
      <c r="H6" s="7">
        <v>0</v>
      </c>
    </row>
    <row r="7" spans="1:8" x14ac:dyDescent="0.2">
      <c r="A7" s="9" t="s">
        <v>1</v>
      </c>
      <c r="B7" s="17">
        <v>2899356.35</v>
      </c>
      <c r="C7" s="17">
        <v>53848</v>
      </c>
      <c r="D7" s="17">
        <f>B7+C7</f>
        <v>2953204.35</v>
      </c>
      <c r="E7" s="17">
        <v>1195056.83</v>
      </c>
      <c r="F7" s="17">
        <v>1195056.83</v>
      </c>
      <c r="G7" s="17">
        <f>D7-E7</f>
        <v>1758147.52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11989135.08</v>
      </c>
      <c r="C9" s="16">
        <f>SUM(C10:C17)</f>
        <v>2260854.23</v>
      </c>
      <c r="D9" s="16">
        <f t="shared" ref="D9:G9" si="2">SUM(D10:D17)</f>
        <v>14249989.310000001</v>
      </c>
      <c r="E9" s="16">
        <f t="shared" si="2"/>
        <v>5188125.3899999997</v>
      </c>
      <c r="F9" s="16">
        <f t="shared" si="2"/>
        <v>5188125.3899999997</v>
      </c>
      <c r="G9" s="16">
        <f t="shared" si="2"/>
        <v>9061863.9200000018</v>
      </c>
      <c r="H9" s="7">
        <v>0</v>
      </c>
    </row>
    <row r="10" spans="1:8" x14ac:dyDescent="0.2">
      <c r="A10" s="9" t="s">
        <v>4</v>
      </c>
      <c r="B10" s="17">
        <v>11989135.08</v>
      </c>
      <c r="C10" s="17">
        <v>2260854.23</v>
      </c>
      <c r="D10" s="17">
        <f t="shared" ref="D10:D17" si="3">B10+C10</f>
        <v>14249989.310000001</v>
      </c>
      <c r="E10" s="17">
        <v>5188125.3899999997</v>
      </c>
      <c r="F10" s="17">
        <v>5188125.3899999997</v>
      </c>
      <c r="G10" s="17">
        <f t="shared" ref="G10:G17" si="4">D10-E10</f>
        <v>9061863.9200000018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2850600.22</v>
      </c>
      <c r="C18" s="16">
        <f>SUM(C19:C21)</f>
        <v>636737.62</v>
      </c>
      <c r="D18" s="16">
        <f t="shared" ref="D18:G18" si="5">SUM(D19:D21)</f>
        <v>3487337.8400000003</v>
      </c>
      <c r="E18" s="16">
        <f t="shared" si="5"/>
        <v>1552238.9</v>
      </c>
      <c r="F18" s="16">
        <f t="shared" si="5"/>
        <v>1552238.9</v>
      </c>
      <c r="G18" s="16">
        <f t="shared" si="5"/>
        <v>1935098.9400000004</v>
      </c>
      <c r="H18" s="7">
        <v>0</v>
      </c>
    </row>
    <row r="19" spans="1:8" x14ac:dyDescent="0.2">
      <c r="A19" s="9" t="s">
        <v>13</v>
      </c>
      <c r="B19" s="17">
        <v>2850600.22</v>
      </c>
      <c r="C19" s="17">
        <v>636737.62</v>
      </c>
      <c r="D19" s="17">
        <f t="shared" ref="D19:D21" si="6">B19+C19</f>
        <v>3487337.8400000003</v>
      </c>
      <c r="E19" s="17">
        <v>1552238.9</v>
      </c>
      <c r="F19" s="17">
        <v>1552238.9</v>
      </c>
      <c r="G19" s="17">
        <f t="shared" ref="G19:G21" si="7">D19-E19</f>
        <v>1935098.9400000004</v>
      </c>
      <c r="H19" s="7" t="s">
        <v>47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17739091.649999999</v>
      </c>
      <c r="C36" s="18">
        <f t="shared" si="17"/>
        <v>2951439.85</v>
      </c>
      <c r="D36" s="18">
        <f t="shared" si="17"/>
        <v>20690531.5</v>
      </c>
      <c r="E36" s="18">
        <f t="shared" si="17"/>
        <v>7935421.1199999992</v>
      </c>
      <c r="F36" s="18">
        <f t="shared" si="17"/>
        <v>7935421.1199999992</v>
      </c>
      <c r="G36" s="18">
        <f t="shared" si="17"/>
        <v>12755110.380000003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2025-07-17T17:56:46Z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